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2200" yWindow="0" windowWidth="21760" windowHeight="16380" tabRatio="500"/>
  </bookViews>
  <sheets>
    <sheet name="OPS" sheetId="1" r:id="rId1"/>
    <sheet name="R&amp;D" sheetId="2" r:id="rId2"/>
    <sheet name="Parent Cap Table" sheetId="3" r:id="rId3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3" l="1"/>
  <c r="C56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</calcChain>
</file>

<file path=xl/sharedStrings.xml><?xml version="1.0" encoding="utf-8"?>
<sst xmlns="http://schemas.openxmlformats.org/spreadsheetml/2006/main" count="259" uniqueCount="91">
  <si>
    <t>P&amp;L (Twelve month period ending):</t>
  </si>
  <si>
    <t>Sales</t>
  </si>
  <si>
    <t>COGS</t>
  </si>
  <si>
    <t>D&amp;A</t>
  </si>
  <si>
    <t>Interest Expenses</t>
  </si>
  <si>
    <t>Taxes</t>
  </si>
  <si>
    <t>Cash</t>
  </si>
  <si>
    <t>A/R</t>
  </si>
  <si>
    <t>A/P (Including Payroll)</t>
  </si>
  <si>
    <t>Long Term Debt</t>
  </si>
  <si>
    <t>Common Stock</t>
  </si>
  <si>
    <t>Preferred Stock - Special</t>
  </si>
  <si>
    <t>Preferred Stock - Seed</t>
  </si>
  <si>
    <t>Retained Earnings (Inclusive of AOCI).</t>
  </si>
  <si>
    <t>Capitalized OPS Software and Technology - Net of D&amp;A - Excludes R&amp;D Research</t>
  </si>
  <si>
    <t>Payroll - G&amp;A</t>
  </si>
  <si>
    <t>Payroll - Product Development + Tech</t>
  </si>
  <si>
    <t>Payroll and other - S&amp;M</t>
  </si>
  <si>
    <t>Certificate #</t>
  </si>
  <si>
    <t>Shares</t>
  </si>
  <si>
    <t>Option</t>
  </si>
  <si>
    <t>Seed Preferred Stock</t>
  </si>
  <si>
    <t>Special Preferred Stock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</si>
  <si>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</si>
  <si>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</si>
  <si>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</si>
  <si>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</si>
  <si>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</si>
  <si>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</si>
  <si>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</si>
  <si>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</si>
  <si>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</si>
  <si>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</si>
  <si>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O-1</t>
  </si>
  <si>
    <t>O-2</t>
  </si>
  <si>
    <t>O-3</t>
  </si>
  <si>
    <t>O-4</t>
  </si>
  <si>
    <t>O-5</t>
  </si>
  <si>
    <t>O-6</t>
  </si>
  <si>
    <t>O-7</t>
  </si>
  <si>
    <t>O-8</t>
  </si>
  <si>
    <t>O-9</t>
  </si>
  <si>
    <t>O-10</t>
  </si>
  <si>
    <t>O-11</t>
  </si>
  <si>
    <t>O-12</t>
  </si>
  <si>
    <t>O-13</t>
  </si>
  <si>
    <t>O-14</t>
  </si>
  <si>
    <t>O-15</t>
  </si>
  <si>
    <t>O-16</t>
  </si>
  <si>
    <t>O-17</t>
  </si>
  <si>
    <t>O-18</t>
  </si>
  <si>
    <t>O-19</t>
  </si>
  <si>
    <t>O-20</t>
  </si>
  <si>
    <t>O-21</t>
  </si>
  <si>
    <t>O-22</t>
  </si>
  <si>
    <t>O-23</t>
  </si>
  <si>
    <t>O-24</t>
  </si>
  <si>
    <t>O-25</t>
  </si>
  <si>
    <t>O-26</t>
  </si>
  <si>
    <t>O-27</t>
  </si>
  <si>
    <t>O-28</t>
  </si>
  <si>
    <t>O-29</t>
  </si>
  <si>
    <t>O-30</t>
  </si>
  <si>
    <t>O-31</t>
  </si>
  <si>
    <t>O-32</t>
  </si>
  <si>
    <t>O-33</t>
  </si>
  <si>
    <t>O-34</t>
  </si>
  <si>
    <t>O-35</t>
  </si>
  <si>
    <t>O-36</t>
  </si>
  <si>
    <t>O-37</t>
  </si>
  <si>
    <t>O-38</t>
  </si>
  <si>
    <t>O-39</t>
  </si>
  <si>
    <t>O-40</t>
  </si>
  <si>
    <t>O-41</t>
  </si>
  <si>
    <t>O-42</t>
  </si>
  <si>
    <t>O-43</t>
  </si>
  <si>
    <t>PS-1</t>
  </si>
  <si>
    <t>PSS-1</t>
  </si>
  <si>
    <t>Date of Issuance</t>
  </si>
  <si>
    <t>Remaining in Option Pool</t>
  </si>
  <si>
    <t>Value Metric</t>
  </si>
  <si>
    <t>Par</t>
  </si>
  <si>
    <t>Strike Price</t>
  </si>
  <si>
    <t>Purchase Price</t>
  </si>
  <si>
    <t>Vesting Schedule</t>
  </si>
  <si>
    <t>n/a</t>
  </si>
  <si>
    <t>Four-Year Vesting: One-Year Cliff. Monthly Thereafter</t>
  </si>
  <si>
    <t>Par / Strike / Price</t>
  </si>
  <si>
    <t>Payroll - R&amp;D</t>
  </si>
  <si>
    <t>Security Type</t>
  </si>
  <si>
    <r>
      <t xml:space="preserve">Balance Sheet - </t>
    </r>
    <r>
      <rPr>
        <b/>
        <sz val="12"/>
        <color theme="1"/>
        <rFont val="Garamond"/>
      </rPr>
      <t>Combined Entity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</si>
</sst>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5" formatCode="_-* #,##0_-;\-* #,##0_-;_-* &quot;-&quot;??_-;_-@_-"/>
    <numFmt numFmtId="169" formatCode="&quot;$&quot;#,##0;[Red]&quot;$&quot;#,##0"/>
    <numFmt numFmtId="171" formatCode="_-&quot;$&quot;* #,##0_-;\-&quot;$&quot;* #,##0_-;_-&quot;$&quot;* &quot;-&quot;??_-;_-@_-"/>
    <numFmt numFmtId="174" formatCode="&quot;$&quot;#,##0.0000;[Red]\-&quot;$&quot;#,##0.0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Garamond"/>
    </font>
    <font>
      <b/>
      <sz val="12"/>
      <color theme="1"/>
      <name val="Garamon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0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165" fontId="4" fillId="0" borderId="0" xfId="1" applyNumberFormat="1" applyFont="1"/>
    <xf numFmtId="174" fontId="4" fillId="0" borderId="0" xfId="0" applyNumberFormat="1" applyFont="1"/>
    <xf numFmtId="14" fontId="4" fillId="0" borderId="0" xfId="0" applyNumberFormat="1" applyFont="1"/>
    <xf numFmtId="165" fontId="4" fillId="0" borderId="0" xfId="0" applyNumberFormat="1" applyFont="1"/>
    <xf numFmtId="43" fontId="4" fillId="0" borderId="0" xfId="1" applyFont="1"/>
    <xf numFmtId="43" fontId="4" fillId="0" borderId="0" xfId="0" applyNumberFormat="1" applyFont="1"/>
    <xf numFmtId="169" fontId="4" fillId="0" borderId="0" xfId="0" applyNumberFormat="1" applyFont="1"/>
    <xf numFmtId="171" fontId="4" fillId="0" borderId="0" xfId="0" applyNumberFormat="1" applyFont="1"/>
    <xf numFmtId="171" fontId="4" fillId="0" borderId="0" xfId="1" applyNumberFormat="1" applyFont="1"/>
    <xf numFmtId="169" fontId="4" fillId="0" borderId="0" xfId="1" applyNumberFormat="1" applyFont="1"/>
  </cellXfs>
  <cellStyles count="30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baseColWidth="10" defaultRowHeight="14" x14ac:dyDescent="0"/>
  <cols>
    <col min="1" max="1" width="66.33203125" style="1" bestFit="1" customWidth="1"/>
    <col min="2" max="8" width="11.5" style="1" bestFit="1" customWidth="1"/>
    <col min="9" max="16384" width="10.83203125" style="1"/>
  </cols>
  <sheetData>
    <row r="1" spans="1:10">
      <c r="A1" s="1" t="s">
        <v>0</v>
      </c>
      <c r="B1" s="4">
        <v>40359</v>
      </c>
      <c r="C1" s="4">
        <v>40724</v>
      </c>
      <c r="D1" s="4">
        <v>41090</v>
      </c>
      <c r="E1" s="4">
        <v>41455</v>
      </c>
      <c r="F1" s="4">
        <v>41820</v>
      </c>
      <c r="G1" s="4">
        <v>42185</v>
      </c>
      <c r="H1" s="4">
        <v>42551</v>
      </c>
    </row>
    <row r="2" spans="1:10">
      <c r="B2" s="8"/>
      <c r="C2" s="8"/>
      <c r="D2" s="8"/>
      <c r="E2" s="8"/>
      <c r="F2" s="8"/>
      <c r="G2" s="8"/>
      <c r="H2" s="8"/>
    </row>
    <row r="3" spans="1:10">
      <c r="A3" s="1" t="s">
        <v>1</v>
      </c>
      <c r="B3" s="9">
        <v>0</v>
      </c>
      <c r="C3" s="10">
        <v>10000</v>
      </c>
      <c r="D3" s="10">
        <v>200000</v>
      </c>
      <c r="E3" s="10">
        <v>900000</v>
      </c>
      <c r="F3" s="10">
        <v>1750000</v>
      </c>
      <c r="G3" s="10">
        <v>3800000</v>
      </c>
      <c r="H3" s="10">
        <v>5600000</v>
      </c>
    </row>
    <row r="4" spans="1:10">
      <c r="A4" s="1" t="s">
        <v>2</v>
      </c>
      <c r="B4" s="9">
        <v>0</v>
      </c>
      <c r="C4" s="10">
        <v>10000</v>
      </c>
      <c r="D4" s="10">
        <v>25000</v>
      </c>
      <c r="E4" s="10">
        <v>50000</v>
      </c>
      <c r="F4" s="10">
        <v>100000</v>
      </c>
      <c r="G4" s="10">
        <v>200000</v>
      </c>
      <c r="H4" s="10">
        <v>250000</v>
      </c>
    </row>
    <row r="5" spans="1:10">
      <c r="A5" s="1" t="s">
        <v>15</v>
      </c>
      <c r="B5" s="9">
        <v>8333.3333333333339</v>
      </c>
      <c r="C5" s="10">
        <v>100000</v>
      </c>
      <c r="D5" s="10">
        <v>200000</v>
      </c>
      <c r="E5" s="10">
        <v>400000</v>
      </c>
      <c r="F5" s="10">
        <v>600000</v>
      </c>
      <c r="G5" s="10">
        <v>1050000</v>
      </c>
      <c r="H5" s="10">
        <v>1155000</v>
      </c>
    </row>
    <row r="6" spans="1:10">
      <c r="A6" s="1" t="s">
        <v>17</v>
      </c>
      <c r="B6" s="9">
        <v>0</v>
      </c>
      <c r="C6" s="10">
        <v>25000</v>
      </c>
      <c r="D6" s="10">
        <v>75000</v>
      </c>
      <c r="E6" s="10">
        <v>225000</v>
      </c>
      <c r="F6" s="10">
        <v>675000</v>
      </c>
      <c r="G6" s="10">
        <v>1856250</v>
      </c>
      <c r="H6" s="10">
        <v>2041875.0000000002</v>
      </c>
    </row>
    <row r="7" spans="1:10">
      <c r="A7" s="1" t="s">
        <v>16</v>
      </c>
      <c r="B7" s="9">
        <v>8333.3333333333339</v>
      </c>
      <c r="C7" s="10">
        <v>100000</v>
      </c>
      <c r="D7" s="10">
        <v>1000000</v>
      </c>
      <c r="E7" s="10">
        <v>1250000</v>
      </c>
      <c r="F7" s="10">
        <v>1562500</v>
      </c>
      <c r="G7" s="10">
        <v>1093750</v>
      </c>
      <c r="H7" s="10">
        <v>1203125</v>
      </c>
    </row>
    <row r="8" spans="1:10">
      <c r="A8" s="1" t="s">
        <v>3</v>
      </c>
      <c r="B8" s="9">
        <v>0</v>
      </c>
      <c r="C8" s="10">
        <v>5000</v>
      </c>
      <c r="D8" s="10">
        <v>5916.666666666667</v>
      </c>
      <c r="E8" s="10">
        <v>170611.11111111109</v>
      </c>
      <c r="F8" s="10">
        <v>322074.07407407404</v>
      </c>
      <c r="G8" s="10">
        <v>475132.71604938264</v>
      </c>
      <c r="H8" s="10">
        <v>499046.81069958839</v>
      </c>
    </row>
    <row r="9" spans="1:10">
      <c r="A9" s="1" t="s">
        <v>4</v>
      </c>
      <c r="B9" s="9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1:10">
      <c r="A10" s="1" t="s">
        <v>5</v>
      </c>
      <c r="B10" s="9">
        <v>0</v>
      </c>
      <c r="C10" s="10">
        <v>0</v>
      </c>
      <c r="D10" s="10">
        <v>0</v>
      </c>
      <c r="E10" s="10">
        <v>0</v>
      </c>
      <c r="F10" s="10">
        <v>35342</v>
      </c>
      <c r="G10" s="10">
        <v>95531.25</v>
      </c>
      <c r="H10" s="10">
        <v>95531.25</v>
      </c>
    </row>
    <row r="11" spans="1:10">
      <c r="B11" s="9"/>
      <c r="C11" s="10"/>
      <c r="D11" s="10"/>
      <c r="E11" s="10"/>
      <c r="F11" s="10"/>
      <c r="G11" s="10"/>
      <c r="H11" s="10"/>
    </row>
    <row r="12" spans="1:10">
      <c r="A12" s="1" t="s">
        <v>90</v>
      </c>
      <c r="B12" s="9"/>
      <c r="C12" s="9"/>
      <c r="D12" s="10"/>
      <c r="E12" s="10"/>
      <c r="F12" s="10"/>
      <c r="G12" s="10"/>
      <c r="H12" s="10"/>
    </row>
    <row r="13" spans="1:10">
      <c r="A13" s="1" t="s">
        <v>6</v>
      </c>
      <c r="B13" s="10">
        <v>2983333.3333333335</v>
      </c>
      <c r="C13" s="10">
        <v>2758333.3333333335</v>
      </c>
      <c r="D13" s="10">
        <v>1648333.3333333335</v>
      </c>
      <c r="E13" s="10">
        <v>4113333.3333333335</v>
      </c>
      <c r="F13" s="10">
        <v>2880491.3333333335</v>
      </c>
      <c r="G13" s="10">
        <v>1474960.0833333337</v>
      </c>
      <c r="H13" s="10">
        <v>969428.83333333349</v>
      </c>
    </row>
    <row r="14" spans="1:10">
      <c r="A14" s="1" t="s">
        <v>7</v>
      </c>
      <c r="B14" s="10">
        <v>0</v>
      </c>
      <c r="C14" s="10">
        <v>900</v>
      </c>
      <c r="D14" s="10">
        <v>18200</v>
      </c>
      <c r="E14" s="10">
        <v>81800</v>
      </c>
      <c r="F14" s="10">
        <v>159100</v>
      </c>
      <c r="G14" s="10">
        <v>345500</v>
      </c>
      <c r="H14" s="10">
        <v>509100</v>
      </c>
    </row>
    <row r="15" spans="1:10">
      <c r="A15" s="1" t="s">
        <v>14</v>
      </c>
      <c r="B15" s="10">
        <v>0</v>
      </c>
      <c r="C15" s="10">
        <v>17750</v>
      </c>
      <c r="D15" s="10">
        <v>511833.33333333331</v>
      </c>
      <c r="E15" s="10">
        <v>966222.22222222213</v>
      </c>
      <c r="F15" s="10">
        <v>1425398.1481481479</v>
      </c>
      <c r="G15" s="10">
        <v>1497140.4320987652</v>
      </c>
      <c r="H15" s="10">
        <v>1599656.1213991765</v>
      </c>
    </row>
    <row r="16" spans="1:10">
      <c r="A16" s="1" t="s">
        <v>8</v>
      </c>
      <c r="B16" s="10">
        <v>0</v>
      </c>
      <c r="C16" s="10">
        <v>8653.8461538461543</v>
      </c>
      <c r="D16" s="10">
        <v>49038.461538461539</v>
      </c>
      <c r="E16" s="10">
        <v>72115.38461538461</v>
      </c>
      <c r="F16" s="10">
        <v>109134.61538461539</v>
      </c>
      <c r="G16" s="10">
        <v>153846.15384615384</v>
      </c>
      <c r="H16" s="10">
        <v>169230.76923076922</v>
      </c>
      <c r="J16" s="11"/>
    </row>
    <row r="17" spans="1:8">
      <c r="A17" s="1" t="s">
        <v>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1:8">
      <c r="A18" s="1" t="s">
        <v>12</v>
      </c>
      <c r="B18" s="10">
        <v>3000000</v>
      </c>
      <c r="C18" s="10">
        <v>3000000</v>
      </c>
      <c r="D18" s="10">
        <v>3000000</v>
      </c>
      <c r="E18" s="10">
        <v>3000000</v>
      </c>
      <c r="F18" s="10">
        <v>3000000</v>
      </c>
      <c r="G18" s="10">
        <v>3000000</v>
      </c>
      <c r="H18" s="10">
        <v>3000000</v>
      </c>
    </row>
    <row r="19" spans="1:8">
      <c r="A19" s="1" t="s">
        <v>11</v>
      </c>
      <c r="B19" s="10">
        <v>0</v>
      </c>
      <c r="C19" s="10">
        <v>0</v>
      </c>
      <c r="D19" s="10">
        <v>0</v>
      </c>
      <c r="E19" s="10">
        <v>3500000</v>
      </c>
      <c r="F19" s="10">
        <v>3500000</v>
      </c>
      <c r="G19" s="10">
        <v>3500000</v>
      </c>
      <c r="H19" s="10">
        <v>3500000</v>
      </c>
    </row>
    <row r="20" spans="1:8">
      <c r="A20" s="1" t="s">
        <v>13</v>
      </c>
      <c r="B20" s="10">
        <v>-16666.666666666501</v>
      </c>
      <c r="C20" s="9">
        <v>-231670.51282051252</v>
      </c>
      <c r="D20" s="9">
        <v>-870671.79487179476</v>
      </c>
      <c r="E20" s="9">
        <v>-1410759.8290598283</v>
      </c>
      <c r="F20" s="9">
        <v>-2144145.1339031341</v>
      </c>
      <c r="G20" s="9">
        <v>-3336245.6384140542</v>
      </c>
      <c r="H20" s="9">
        <v>-3591045.9298828728</v>
      </c>
    </row>
    <row r="21" spans="1:8">
      <c r="B21" s="10"/>
      <c r="C21" s="9"/>
      <c r="D21" s="9"/>
      <c r="E21" s="9"/>
      <c r="F21" s="9"/>
      <c r="G21" s="9"/>
      <c r="H21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baseColWidth="10" defaultRowHeight="14" x14ac:dyDescent="0"/>
  <cols>
    <col min="1" max="1" width="42" style="1" bestFit="1" customWidth="1"/>
    <col min="2" max="8" width="11.5" style="1" bestFit="1" customWidth="1"/>
    <col min="9" max="16384" width="10.83203125" style="1"/>
  </cols>
  <sheetData>
    <row r="1" spans="1:8">
      <c r="A1" s="1" t="s">
        <v>0</v>
      </c>
      <c r="B1" s="4">
        <v>40359</v>
      </c>
      <c r="C1" s="4">
        <v>40724</v>
      </c>
      <c r="D1" s="4">
        <v>41090</v>
      </c>
      <c r="E1" s="4">
        <v>41455</v>
      </c>
      <c r="F1" s="4">
        <v>41820</v>
      </c>
      <c r="G1" s="4">
        <v>42185</v>
      </c>
      <c r="H1" s="4">
        <v>42551</v>
      </c>
    </row>
    <row r="2" spans="1:8">
      <c r="B2" s="8"/>
      <c r="C2" s="8"/>
      <c r="D2" s="8"/>
      <c r="E2" s="8"/>
      <c r="F2" s="8"/>
      <c r="G2" s="8"/>
      <c r="H2" s="8"/>
    </row>
    <row r="3" spans="1:8">
      <c r="A3" s="1" t="s">
        <v>1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</row>
    <row r="4" spans="1:8">
      <c r="A4" s="1" t="s">
        <v>2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</row>
    <row r="5" spans="1:8">
      <c r="A5" s="1" t="s">
        <v>15</v>
      </c>
      <c r="B5" s="9">
        <v>10000</v>
      </c>
      <c r="C5" s="9">
        <v>10000</v>
      </c>
      <c r="D5" s="9">
        <v>10000</v>
      </c>
      <c r="E5" s="9">
        <v>10000</v>
      </c>
      <c r="F5" s="9">
        <v>10000</v>
      </c>
      <c r="G5" s="9">
        <v>10000</v>
      </c>
      <c r="H5" s="9">
        <v>10000</v>
      </c>
    </row>
    <row r="6" spans="1:8">
      <c r="A6" s="1" t="s">
        <v>17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</row>
    <row r="7" spans="1:8">
      <c r="A7" s="1" t="s">
        <v>88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900000</v>
      </c>
      <c r="H7" s="10">
        <v>1350000</v>
      </c>
    </row>
    <row r="8" spans="1:8">
      <c r="A8" s="1" t="s">
        <v>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</row>
    <row r="9" spans="1:8">
      <c r="A9" s="1" t="s">
        <v>4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</row>
    <row r="10" spans="1:8">
      <c r="A10" s="1" t="s">
        <v>5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</row>
    <row r="11" spans="1:8">
      <c r="B11" s="9"/>
      <c r="C11" s="10"/>
      <c r="D11" s="10"/>
      <c r="E11" s="10"/>
      <c r="F11" s="10"/>
      <c r="G11" s="10"/>
      <c r="H11" s="1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/>
  </sheetViews>
  <sheetFormatPr baseColWidth="10" defaultRowHeight="14" x14ac:dyDescent="0"/>
  <cols>
    <col min="1" max="1" width="21.83203125" style="1" bestFit="1" customWidth="1"/>
    <col min="2" max="2" width="10.83203125" style="1"/>
    <col min="3" max="3" width="14.83203125" style="1" bestFit="1" customWidth="1"/>
    <col min="4" max="4" width="16" style="1" bestFit="1" customWidth="1"/>
    <col min="5" max="5" width="14.1640625" style="1" customWidth="1"/>
    <col min="6" max="6" width="14.1640625" style="1" bestFit="1" customWidth="1"/>
    <col min="7" max="7" width="44.83203125" style="1" bestFit="1" customWidth="1"/>
    <col min="8" max="16384" width="10.83203125" style="1"/>
  </cols>
  <sheetData>
    <row r="1" spans="1:7">
      <c r="A1" s="1" t="s">
        <v>89</v>
      </c>
      <c r="B1" s="1" t="s">
        <v>18</v>
      </c>
      <c r="C1" s="1" t="s">
        <v>19</v>
      </c>
      <c r="D1" s="1" t="s">
        <v>87</v>
      </c>
      <c r="E1" s="1" t="s">
        <v>80</v>
      </c>
      <c r="F1" s="1" t="s">
        <v>78</v>
      </c>
      <c r="G1" s="1" t="s">
        <v>84</v>
      </c>
    </row>
    <row r="2" spans="1:7">
      <c r="A2" s="1" t="s">
        <v>10</v>
      </c>
      <c r="B2" s="1" t="s">
        <v>23</v>
      </c>
      <c r="C2" s="2">
        <v>3500000</v>
      </c>
      <c r="D2" s="3">
        <v>1E-4</v>
      </c>
      <c r="E2" s="3" t="s">
        <v>81</v>
      </c>
      <c r="F2" s="4">
        <v>40179</v>
      </c>
      <c r="G2" s="1" t="s">
        <v>85</v>
      </c>
    </row>
    <row r="3" spans="1:7">
      <c r="A3" s="1" t="s">
        <v>10</v>
      </c>
      <c r="B3" s="1" t="s">
        <v>24</v>
      </c>
      <c r="C3" s="2">
        <v>1750000</v>
      </c>
      <c r="D3" s="3">
        <v>1E-4</v>
      </c>
      <c r="E3" s="3" t="s">
        <v>81</v>
      </c>
      <c r="F3" s="4">
        <v>40179</v>
      </c>
      <c r="G3" s="1" t="s">
        <v>85</v>
      </c>
    </row>
    <row r="4" spans="1:7">
      <c r="A4" s="1" t="s">
        <v>10</v>
      </c>
      <c r="B4" s="1" t="s">
        <v>25</v>
      </c>
      <c r="C4" s="2">
        <v>875000</v>
      </c>
      <c r="D4" s="3">
        <v>1E-4</v>
      </c>
      <c r="E4" s="3" t="s">
        <v>81</v>
      </c>
      <c r="F4" s="4">
        <v>40179</v>
      </c>
      <c r="G4" s="1" t="s">
        <v>85</v>
      </c>
    </row>
    <row r="5" spans="1:7">
      <c r="A5" s="1" t="s">
        <v>10</v>
      </c>
      <c r="B5" s="1" t="s">
        <v>26</v>
      </c>
      <c r="C5" s="2">
        <v>437500</v>
      </c>
      <c r="D5" s="3">
        <v>1E-4</v>
      </c>
      <c r="E5" s="3" t="s">
        <v>81</v>
      </c>
      <c r="F5" s="4">
        <v>40179</v>
      </c>
      <c r="G5" s="1" t="s">
        <v>85</v>
      </c>
    </row>
    <row r="6" spans="1:7">
      <c r="A6" s="1" t="s">
        <v>10</v>
      </c>
      <c r="B6" s="1" t="s">
        <v>27</v>
      </c>
      <c r="C6" s="2">
        <v>218750</v>
      </c>
      <c r="D6" s="3">
        <v>1E-4</v>
      </c>
      <c r="E6" s="3" t="s">
        <v>81</v>
      </c>
      <c r="F6" s="4">
        <v>40179</v>
      </c>
      <c r="G6" s="1" t="s">
        <v>85</v>
      </c>
    </row>
    <row r="7" spans="1:7">
      <c r="A7" s="1" t="s">
        <v>10</v>
      </c>
      <c r="B7" s="1" t="s">
        <v>28</v>
      </c>
      <c r="C7" s="2">
        <v>109375</v>
      </c>
      <c r="D7" s="3">
        <v>1E-4</v>
      </c>
      <c r="E7" s="3" t="s">
        <v>81</v>
      </c>
      <c r="F7" s="4">
        <v>40544</v>
      </c>
      <c r="G7" s="1" t="s">
        <v>85</v>
      </c>
    </row>
    <row r="8" spans="1:7">
      <c r="A8" s="1" t="s">
        <v>10</v>
      </c>
      <c r="B8" s="1" t="s">
        <v>29</v>
      </c>
      <c r="C8" s="2">
        <v>54688</v>
      </c>
      <c r="D8" s="3">
        <v>1E-4</v>
      </c>
      <c r="E8" s="3" t="s">
        <v>81</v>
      </c>
      <c r="F8" s="4">
        <v>40909</v>
      </c>
      <c r="G8" s="1" t="s">
        <v>85</v>
      </c>
    </row>
    <row r="9" spans="1:7">
      <c r="A9" s="1" t="s">
        <v>10</v>
      </c>
      <c r="B9" s="1" t="s">
        <v>30</v>
      </c>
      <c r="C9" s="2">
        <v>27344</v>
      </c>
      <c r="D9" s="3">
        <v>1E-4</v>
      </c>
      <c r="E9" s="3" t="s">
        <v>81</v>
      </c>
      <c r="F9" s="4">
        <v>41309</v>
      </c>
      <c r="G9" s="1" t="s">
        <v>85</v>
      </c>
    </row>
    <row r="10" spans="1:7">
      <c r="A10" s="1" t="s">
        <v>10</v>
      </c>
      <c r="B10" s="1" t="s">
        <v>31</v>
      </c>
      <c r="C10" s="2">
        <v>13672</v>
      </c>
      <c r="D10" s="3">
        <v>1E-4</v>
      </c>
      <c r="E10" s="3" t="s">
        <v>81</v>
      </c>
      <c r="F10" s="4">
        <v>41709</v>
      </c>
      <c r="G10" s="1" t="s">
        <v>85</v>
      </c>
    </row>
    <row r="11" spans="1:7">
      <c r="A11" s="1" t="s">
        <v>10</v>
      </c>
      <c r="B11" s="1" t="s">
        <v>31</v>
      </c>
      <c r="C11" s="2">
        <v>6836</v>
      </c>
      <c r="D11" s="3">
        <v>1E-4</v>
      </c>
      <c r="E11" s="3" t="s">
        <v>81</v>
      </c>
      <c r="F11" s="4">
        <v>41709</v>
      </c>
      <c r="G11" s="1" t="s">
        <v>85</v>
      </c>
    </row>
    <row r="12" spans="1:7">
      <c r="A12" s="1" t="s">
        <v>10</v>
      </c>
      <c r="B12" s="1" t="s">
        <v>32</v>
      </c>
      <c r="C12" s="2">
        <v>6835</v>
      </c>
      <c r="D12" s="3">
        <v>1E-4</v>
      </c>
      <c r="E12" s="3" t="s">
        <v>81</v>
      </c>
      <c r="F12" s="4">
        <v>42109</v>
      </c>
      <c r="G12" s="1" t="s">
        <v>85</v>
      </c>
    </row>
    <row r="13" spans="1:7">
      <c r="A13" s="1" t="s">
        <v>20</v>
      </c>
      <c r="B13" s="1" t="s">
        <v>33</v>
      </c>
      <c r="C13" s="2">
        <v>40000</v>
      </c>
      <c r="D13" s="3">
        <v>0.375</v>
      </c>
      <c r="E13" s="3" t="s">
        <v>82</v>
      </c>
      <c r="F13" s="4">
        <v>40322</v>
      </c>
      <c r="G13" s="1" t="s">
        <v>86</v>
      </c>
    </row>
    <row r="14" spans="1:7">
      <c r="A14" s="1" t="s">
        <v>20</v>
      </c>
      <c r="B14" s="1" t="s">
        <v>34</v>
      </c>
      <c r="C14" s="2">
        <f>C13-500</f>
        <v>39500</v>
      </c>
      <c r="D14" s="3">
        <v>0.375</v>
      </c>
      <c r="E14" s="3" t="s">
        <v>82</v>
      </c>
      <c r="F14" s="4">
        <v>40352</v>
      </c>
      <c r="G14" s="1" t="s">
        <v>86</v>
      </c>
    </row>
    <row r="15" spans="1:7">
      <c r="A15" s="1" t="s">
        <v>20</v>
      </c>
      <c r="B15" s="1" t="s">
        <v>35</v>
      </c>
      <c r="C15" s="2">
        <f t="shared" ref="C15:C55" si="0">C14-500</f>
        <v>39000</v>
      </c>
      <c r="D15" s="3">
        <v>0.375</v>
      </c>
      <c r="E15" s="3" t="s">
        <v>82</v>
      </c>
      <c r="F15" s="4">
        <v>40382</v>
      </c>
      <c r="G15" s="1" t="s">
        <v>86</v>
      </c>
    </row>
    <row r="16" spans="1:7">
      <c r="A16" s="1" t="s">
        <v>20</v>
      </c>
      <c r="B16" s="1" t="s">
        <v>36</v>
      </c>
      <c r="C16" s="2">
        <f t="shared" si="0"/>
        <v>38500</v>
      </c>
      <c r="D16" s="3">
        <v>0.375</v>
      </c>
      <c r="E16" s="3" t="s">
        <v>82</v>
      </c>
      <c r="F16" s="4">
        <v>40412</v>
      </c>
      <c r="G16" s="1" t="s">
        <v>86</v>
      </c>
    </row>
    <row r="17" spans="1:7">
      <c r="A17" s="1" t="s">
        <v>20</v>
      </c>
      <c r="B17" s="1" t="s">
        <v>37</v>
      </c>
      <c r="C17" s="2">
        <f t="shared" si="0"/>
        <v>38000</v>
      </c>
      <c r="D17" s="3">
        <v>0.375</v>
      </c>
      <c r="E17" s="3" t="s">
        <v>82</v>
      </c>
      <c r="F17" s="4">
        <v>40442</v>
      </c>
      <c r="G17" s="1" t="s">
        <v>86</v>
      </c>
    </row>
    <row r="18" spans="1:7">
      <c r="A18" s="1" t="s">
        <v>20</v>
      </c>
      <c r="B18" s="1" t="s">
        <v>38</v>
      </c>
      <c r="C18" s="2">
        <f t="shared" si="0"/>
        <v>37500</v>
      </c>
      <c r="D18" s="3">
        <v>0.375</v>
      </c>
      <c r="E18" s="3" t="s">
        <v>82</v>
      </c>
      <c r="F18" s="4">
        <v>40472</v>
      </c>
      <c r="G18" s="1" t="s">
        <v>86</v>
      </c>
    </row>
    <row r="19" spans="1:7">
      <c r="A19" s="1" t="s">
        <v>20</v>
      </c>
      <c r="B19" s="1" t="s">
        <v>39</v>
      </c>
      <c r="C19" s="2">
        <f t="shared" si="0"/>
        <v>37000</v>
      </c>
      <c r="D19" s="3">
        <v>0.375</v>
      </c>
      <c r="E19" s="3" t="s">
        <v>82</v>
      </c>
      <c r="F19" s="4">
        <v>40502</v>
      </c>
      <c r="G19" s="1" t="s">
        <v>86</v>
      </c>
    </row>
    <row r="20" spans="1:7">
      <c r="A20" s="1" t="s">
        <v>20</v>
      </c>
      <c r="B20" s="1" t="s">
        <v>40</v>
      </c>
      <c r="C20" s="2">
        <f t="shared" si="0"/>
        <v>36500</v>
      </c>
      <c r="D20" s="3">
        <v>0.375</v>
      </c>
      <c r="E20" s="3" t="s">
        <v>82</v>
      </c>
      <c r="F20" s="4">
        <v>40532</v>
      </c>
      <c r="G20" s="1" t="s">
        <v>86</v>
      </c>
    </row>
    <row r="21" spans="1:7">
      <c r="A21" s="1" t="s">
        <v>20</v>
      </c>
      <c r="B21" s="1" t="s">
        <v>41</v>
      </c>
      <c r="C21" s="2">
        <f t="shared" si="0"/>
        <v>36000</v>
      </c>
      <c r="D21" s="3">
        <v>0.375</v>
      </c>
      <c r="E21" s="3" t="s">
        <v>82</v>
      </c>
      <c r="F21" s="4">
        <v>40562</v>
      </c>
      <c r="G21" s="1" t="s">
        <v>86</v>
      </c>
    </row>
    <row r="22" spans="1:7">
      <c r="A22" s="1" t="s">
        <v>20</v>
      </c>
      <c r="B22" s="1" t="s">
        <v>42</v>
      </c>
      <c r="C22" s="2">
        <f t="shared" si="0"/>
        <v>35500</v>
      </c>
      <c r="D22" s="3">
        <v>0.375</v>
      </c>
      <c r="E22" s="3" t="s">
        <v>82</v>
      </c>
      <c r="F22" s="4">
        <v>40592</v>
      </c>
      <c r="G22" s="1" t="s">
        <v>86</v>
      </c>
    </row>
    <row r="23" spans="1:7">
      <c r="A23" s="1" t="s">
        <v>20</v>
      </c>
      <c r="B23" s="1" t="s">
        <v>43</v>
      </c>
      <c r="C23" s="2">
        <f t="shared" si="0"/>
        <v>35000</v>
      </c>
      <c r="D23" s="3">
        <v>0.375</v>
      </c>
      <c r="E23" s="3" t="s">
        <v>82</v>
      </c>
      <c r="F23" s="4">
        <v>40622</v>
      </c>
      <c r="G23" s="1" t="s">
        <v>86</v>
      </c>
    </row>
    <row r="24" spans="1:7">
      <c r="A24" s="1" t="s">
        <v>20</v>
      </c>
      <c r="B24" s="1" t="s">
        <v>44</v>
      </c>
      <c r="C24" s="2">
        <f t="shared" si="0"/>
        <v>34500</v>
      </c>
      <c r="D24" s="3">
        <v>0.375</v>
      </c>
      <c r="E24" s="3" t="s">
        <v>82</v>
      </c>
      <c r="F24" s="4">
        <v>40652</v>
      </c>
      <c r="G24" s="1" t="s">
        <v>86</v>
      </c>
    </row>
    <row r="25" spans="1:7">
      <c r="A25" s="1" t="s">
        <v>20</v>
      </c>
      <c r="B25" s="1" t="s">
        <v>45</v>
      </c>
      <c r="C25" s="2">
        <f t="shared" si="0"/>
        <v>34000</v>
      </c>
      <c r="D25" s="3">
        <v>0.375</v>
      </c>
      <c r="E25" s="3" t="s">
        <v>82</v>
      </c>
      <c r="F25" s="4">
        <v>40682</v>
      </c>
      <c r="G25" s="1" t="s">
        <v>86</v>
      </c>
    </row>
    <row r="26" spans="1:7">
      <c r="A26" s="1" t="s">
        <v>20</v>
      </c>
      <c r="B26" s="1" t="s">
        <v>46</v>
      </c>
      <c r="C26" s="2">
        <f t="shared" si="0"/>
        <v>33500</v>
      </c>
      <c r="D26" s="3">
        <v>0.375</v>
      </c>
      <c r="E26" s="3" t="s">
        <v>82</v>
      </c>
      <c r="F26" s="4">
        <v>40712</v>
      </c>
      <c r="G26" s="1" t="s">
        <v>86</v>
      </c>
    </row>
    <row r="27" spans="1:7">
      <c r="A27" s="1" t="s">
        <v>20</v>
      </c>
      <c r="B27" s="1" t="s">
        <v>47</v>
      </c>
      <c r="C27" s="2">
        <f t="shared" si="0"/>
        <v>33000</v>
      </c>
      <c r="D27" s="3">
        <v>0.375</v>
      </c>
      <c r="E27" s="3" t="s">
        <v>82</v>
      </c>
      <c r="F27" s="4">
        <v>40742</v>
      </c>
      <c r="G27" s="1" t="s">
        <v>86</v>
      </c>
    </row>
    <row r="28" spans="1:7">
      <c r="A28" s="1" t="s">
        <v>20</v>
      </c>
      <c r="B28" s="1" t="s">
        <v>48</v>
      </c>
      <c r="C28" s="2">
        <f t="shared" si="0"/>
        <v>32500</v>
      </c>
      <c r="D28" s="3">
        <v>0.375</v>
      </c>
      <c r="E28" s="3" t="s">
        <v>82</v>
      </c>
      <c r="F28" s="4">
        <v>40772</v>
      </c>
      <c r="G28" s="1" t="s">
        <v>86</v>
      </c>
    </row>
    <row r="29" spans="1:7">
      <c r="A29" s="1" t="s">
        <v>20</v>
      </c>
      <c r="B29" s="1" t="s">
        <v>49</v>
      </c>
      <c r="C29" s="2">
        <f t="shared" si="0"/>
        <v>32000</v>
      </c>
      <c r="D29" s="3">
        <v>0.375</v>
      </c>
      <c r="E29" s="3" t="s">
        <v>82</v>
      </c>
      <c r="F29" s="4">
        <v>40802</v>
      </c>
      <c r="G29" s="1" t="s">
        <v>86</v>
      </c>
    </row>
    <row r="30" spans="1:7">
      <c r="A30" s="1" t="s">
        <v>20</v>
      </c>
      <c r="B30" s="1" t="s">
        <v>50</v>
      </c>
      <c r="C30" s="2">
        <f t="shared" si="0"/>
        <v>31500</v>
      </c>
      <c r="D30" s="3">
        <v>0.375</v>
      </c>
      <c r="E30" s="3" t="s">
        <v>82</v>
      </c>
      <c r="F30" s="4">
        <v>40832</v>
      </c>
      <c r="G30" s="1" t="s">
        <v>86</v>
      </c>
    </row>
    <row r="31" spans="1:7">
      <c r="A31" s="1" t="s">
        <v>20</v>
      </c>
      <c r="B31" s="1" t="s">
        <v>51</v>
      </c>
      <c r="C31" s="2">
        <f t="shared" si="0"/>
        <v>31000</v>
      </c>
      <c r="D31" s="3">
        <v>0.375</v>
      </c>
      <c r="E31" s="3" t="s">
        <v>82</v>
      </c>
      <c r="F31" s="4">
        <v>40862</v>
      </c>
      <c r="G31" s="1" t="s">
        <v>86</v>
      </c>
    </row>
    <row r="32" spans="1:7">
      <c r="A32" s="1" t="s">
        <v>20</v>
      </c>
      <c r="B32" s="1" t="s">
        <v>52</v>
      </c>
      <c r="C32" s="2">
        <f t="shared" si="0"/>
        <v>30500</v>
      </c>
      <c r="D32" s="3">
        <v>0.375</v>
      </c>
      <c r="E32" s="3" t="s">
        <v>82</v>
      </c>
      <c r="F32" s="4">
        <v>40892</v>
      </c>
      <c r="G32" s="1" t="s">
        <v>86</v>
      </c>
    </row>
    <row r="33" spans="1:7">
      <c r="A33" s="1" t="s">
        <v>20</v>
      </c>
      <c r="B33" s="1" t="s">
        <v>53</v>
      </c>
      <c r="C33" s="2">
        <f t="shared" si="0"/>
        <v>30000</v>
      </c>
      <c r="D33" s="3">
        <v>0.375</v>
      </c>
      <c r="E33" s="3" t="s">
        <v>82</v>
      </c>
      <c r="F33" s="4">
        <v>40922</v>
      </c>
      <c r="G33" s="1" t="s">
        <v>86</v>
      </c>
    </row>
    <row r="34" spans="1:7">
      <c r="A34" s="1" t="s">
        <v>20</v>
      </c>
      <c r="B34" s="1" t="s">
        <v>54</v>
      </c>
      <c r="C34" s="2">
        <f t="shared" si="0"/>
        <v>29500</v>
      </c>
      <c r="D34" s="3">
        <v>0.375</v>
      </c>
      <c r="E34" s="3" t="s">
        <v>82</v>
      </c>
      <c r="F34" s="4">
        <v>40952</v>
      </c>
      <c r="G34" s="1" t="s">
        <v>86</v>
      </c>
    </row>
    <row r="35" spans="1:7">
      <c r="A35" s="1" t="s">
        <v>20</v>
      </c>
      <c r="B35" s="1" t="s">
        <v>55</v>
      </c>
      <c r="C35" s="2">
        <f t="shared" si="0"/>
        <v>29000</v>
      </c>
      <c r="D35" s="3">
        <v>0.375</v>
      </c>
      <c r="E35" s="3" t="s">
        <v>82</v>
      </c>
      <c r="F35" s="4">
        <v>40982</v>
      </c>
      <c r="G35" s="1" t="s">
        <v>86</v>
      </c>
    </row>
    <row r="36" spans="1:7">
      <c r="A36" s="1" t="s">
        <v>20</v>
      </c>
      <c r="B36" s="1" t="s">
        <v>56</v>
      </c>
      <c r="C36" s="2">
        <f t="shared" si="0"/>
        <v>28500</v>
      </c>
      <c r="D36" s="3">
        <v>1.155</v>
      </c>
      <c r="E36" s="3" t="s">
        <v>82</v>
      </c>
      <c r="F36" s="4">
        <v>41167</v>
      </c>
      <c r="G36" s="1" t="s">
        <v>86</v>
      </c>
    </row>
    <row r="37" spans="1:7">
      <c r="A37" s="1" t="s">
        <v>20</v>
      </c>
      <c r="B37" s="1" t="s">
        <v>57</v>
      </c>
      <c r="C37" s="2">
        <f t="shared" si="0"/>
        <v>28000</v>
      </c>
      <c r="D37" s="3">
        <v>1.155</v>
      </c>
      <c r="E37" s="3" t="s">
        <v>82</v>
      </c>
      <c r="F37" s="4">
        <v>41227</v>
      </c>
      <c r="G37" s="1" t="s">
        <v>86</v>
      </c>
    </row>
    <row r="38" spans="1:7">
      <c r="A38" s="1" t="s">
        <v>20</v>
      </c>
      <c r="B38" s="1" t="s">
        <v>58</v>
      </c>
      <c r="C38" s="2">
        <f t="shared" si="0"/>
        <v>27500</v>
      </c>
      <c r="D38" s="3">
        <v>1.155</v>
      </c>
      <c r="E38" s="3" t="s">
        <v>82</v>
      </c>
      <c r="F38" s="4">
        <v>41287</v>
      </c>
      <c r="G38" s="1" t="s">
        <v>86</v>
      </c>
    </row>
    <row r="39" spans="1:7">
      <c r="A39" s="1" t="s">
        <v>20</v>
      </c>
      <c r="B39" s="1" t="s">
        <v>59</v>
      </c>
      <c r="C39" s="2">
        <f t="shared" si="0"/>
        <v>27000</v>
      </c>
      <c r="D39" s="3">
        <v>1.155</v>
      </c>
      <c r="E39" s="3" t="s">
        <v>82</v>
      </c>
      <c r="F39" s="4">
        <v>41347</v>
      </c>
      <c r="G39" s="1" t="s">
        <v>86</v>
      </c>
    </row>
    <row r="40" spans="1:7">
      <c r="A40" s="1" t="s">
        <v>20</v>
      </c>
      <c r="B40" s="1" t="s">
        <v>60</v>
      </c>
      <c r="C40" s="2">
        <f t="shared" si="0"/>
        <v>26500</v>
      </c>
      <c r="D40" s="3">
        <v>1.155</v>
      </c>
      <c r="E40" s="3" t="s">
        <v>82</v>
      </c>
      <c r="F40" s="4">
        <v>41407</v>
      </c>
      <c r="G40" s="1" t="s">
        <v>86</v>
      </c>
    </row>
    <row r="41" spans="1:7">
      <c r="A41" s="1" t="s">
        <v>20</v>
      </c>
      <c r="B41" s="1" t="s">
        <v>61</v>
      </c>
      <c r="C41" s="2">
        <f t="shared" si="0"/>
        <v>26000</v>
      </c>
      <c r="D41" s="3">
        <v>1.155</v>
      </c>
      <c r="E41" s="3" t="s">
        <v>82</v>
      </c>
      <c r="F41" s="4">
        <v>41467</v>
      </c>
      <c r="G41" s="1" t="s">
        <v>86</v>
      </c>
    </row>
    <row r="42" spans="1:7">
      <c r="A42" s="1" t="s">
        <v>20</v>
      </c>
      <c r="B42" s="1" t="s">
        <v>62</v>
      </c>
      <c r="C42" s="2">
        <f t="shared" si="0"/>
        <v>25500</v>
      </c>
      <c r="D42" s="3">
        <v>1.7324999999999999</v>
      </c>
      <c r="E42" s="3" t="s">
        <v>82</v>
      </c>
      <c r="F42" s="4">
        <v>41527</v>
      </c>
      <c r="G42" s="1" t="s">
        <v>86</v>
      </c>
    </row>
    <row r="43" spans="1:7">
      <c r="A43" s="1" t="s">
        <v>20</v>
      </c>
      <c r="B43" s="1" t="s">
        <v>63</v>
      </c>
      <c r="C43" s="2">
        <f t="shared" si="0"/>
        <v>25000</v>
      </c>
      <c r="D43" s="3">
        <v>1.7324999999999999</v>
      </c>
      <c r="E43" s="3" t="s">
        <v>82</v>
      </c>
      <c r="F43" s="4">
        <v>41587</v>
      </c>
      <c r="G43" s="1" t="s">
        <v>86</v>
      </c>
    </row>
    <row r="44" spans="1:7">
      <c r="A44" s="1" t="s">
        <v>20</v>
      </c>
      <c r="B44" s="1" t="s">
        <v>64</v>
      </c>
      <c r="C44" s="2">
        <f t="shared" si="0"/>
        <v>24500</v>
      </c>
      <c r="D44" s="3">
        <v>1.7324999999999999</v>
      </c>
      <c r="E44" s="3" t="s">
        <v>82</v>
      </c>
      <c r="F44" s="4">
        <v>41647</v>
      </c>
      <c r="G44" s="1" t="s">
        <v>86</v>
      </c>
    </row>
    <row r="45" spans="1:7">
      <c r="A45" s="1" t="s">
        <v>20</v>
      </c>
      <c r="B45" s="1" t="s">
        <v>65</v>
      </c>
      <c r="C45" s="2">
        <f t="shared" si="0"/>
        <v>24000</v>
      </c>
      <c r="D45" s="3">
        <v>1.7324999999999999</v>
      </c>
      <c r="E45" s="3" t="s">
        <v>82</v>
      </c>
      <c r="F45" s="4">
        <v>41707</v>
      </c>
      <c r="G45" s="1" t="s">
        <v>86</v>
      </c>
    </row>
    <row r="46" spans="1:7">
      <c r="A46" s="1" t="s">
        <v>20</v>
      </c>
      <c r="B46" s="1" t="s">
        <v>66</v>
      </c>
      <c r="C46" s="2">
        <f t="shared" si="0"/>
        <v>23500</v>
      </c>
      <c r="D46" s="3">
        <v>1.7324999999999999</v>
      </c>
      <c r="E46" s="3" t="s">
        <v>82</v>
      </c>
      <c r="F46" s="4">
        <v>41767</v>
      </c>
      <c r="G46" s="1" t="s">
        <v>86</v>
      </c>
    </row>
    <row r="47" spans="1:7">
      <c r="A47" s="1" t="s">
        <v>20</v>
      </c>
      <c r="B47" s="1" t="s">
        <v>67</v>
      </c>
      <c r="C47" s="2">
        <f t="shared" si="0"/>
        <v>23000</v>
      </c>
      <c r="D47" s="3">
        <v>1.7324999999999999</v>
      </c>
      <c r="E47" s="3" t="s">
        <v>82</v>
      </c>
      <c r="F47" s="4">
        <v>41827</v>
      </c>
      <c r="G47" s="1" t="s">
        <v>86</v>
      </c>
    </row>
    <row r="48" spans="1:7">
      <c r="A48" s="1" t="s">
        <v>20</v>
      </c>
      <c r="B48" s="1" t="s">
        <v>68</v>
      </c>
      <c r="C48" s="2">
        <f t="shared" si="0"/>
        <v>22500</v>
      </c>
      <c r="D48" s="3">
        <v>2.4255</v>
      </c>
      <c r="E48" s="3" t="s">
        <v>82</v>
      </c>
      <c r="F48" s="4">
        <v>41887</v>
      </c>
      <c r="G48" s="1" t="s">
        <v>86</v>
      </c>
    </row>
    <row r="49" spans="1:7">
      <c r="A49" s="1" t="s">
        <v>20</v>
      </c>
      <c r="B49" s="1" t="s">
        <v>69</v>
      </c>
      <c r="C49" s="2">
        <f t="shared" si="0"/>
        <v>22000</v>
      </c>
      <c r="D49" s="3">
        <v>2.4255</v>
      </c>
      <c r="E49" s="3" t="s">
        <v>82</v>
      </c>
      <c r="F49" s="4">
        <v>41947</v>
      </c>
      <c r="G49" s="1" t="s">
        <v>86</v>
      </c>
    </row>
    <row r="50" spans="1:7">
      <c r="A50" s="1" t="s">
        <v>20</v>
      </c>
      <c r="B50" s="1" t="s">
        <v>70</v>
      </c>
      <c r="C50" s="2">
        <f t="shared" si="0"/>
        <v>21500</v>
      </c>
      <c r="D50" s="3">
        <v>2.4255</v>
      </c>
      <c r="E50" s="3" t="s">
        <v>82</v>
      </c>
      <c r="F50" s="4">
        <v>42007</v>
      </c>
      <c r="G50" s="1" t="s">
        <v>86</v>
      </c>
    </row>
    <row r="51" spans="1:7">
      <c r="A51" s="1" t="s">
        <v>20</v>
      </c>
      <c r="B51" s="1" t="s">
        <v>71</v>
      </c>
      <c r="C51" s="2">
        <f t="shared" si="0"/>
        <v>21000</v>
      </c>
      <c r="D51" s="3">
        <v>2.4255</v>
      </c>
      <c r="E51" s="3" t="s">
        <v>82</v>
      </c>
      <c r="F51" s="4">
        <v>42067</v>
      </c>
      <c r="G51" s="1" t="s">
        <v>86</v>
      </c>
    </row>
    <row r="52" spans="1:7">
      <c r="A52" s="1" t="s">
        <v>20</v>
      </c>
      <c r="B52" s="1" t="s">
        <v>72</v>
      </c>
      <c r="C52" s="2">
        <f t="shared" si="0"/>
        <v>20500</v>
      </c>
      <c r="D52" s="3">
        <v>2.4255</v>
      </c>
      <c r="E52" s="3" t="s">
        <v>82</v>
      </c>
      <c r="F52" s="4">
        <v>42127</v>
      </c>
      <c r="G52" s="1" t="s">
        <v>86</v>
      </c>
    </row>
    <row r="53" spans="1:7">
      <c r="A53" s="1" t="s">
        <v>20</v>
      </c>
      <c r="B53" s="1" t="s">
        <v>73</v>
      </c>
      <c r="C53" s="2">
        <f t="shared" si="0"/>
        <v>20000</v>
      </c>
      <c r="D53" s="3">
        <v>2.4255</v>
      </c>
      <c r="E53" s="3" t="s">
        <v>82</v>
      </c>
      <c r="F53" s="4">
        <v>42187</v>
      </c>
      <c r="G53" s="1" t="s">
        <v>86</v>
      </c>
    </row>
    <row r="54" spans="1:7">
      <c r="A54" s="1" t="s">
        <v>20</v>
      </c>
      <c r="B54" s="1" t="s">
        <v>74</v>
      </c>
      <c r="C54" s="2">
        <f t="shared" si="0"/>
        <v>19500</v>
      </c>
      <c r="D54" s="3">
        <v>2.4255</v>
      </c>
      <c r="E54" s="3" t="s">
        <v>82</v>
      </c>
      <c r="F54" s="4">
        <v>42247</v>
      </c>
      <c r="G54" s="1" t="s">
        <v>86</v>
      </c>
    </row>
    <row r="55" spans="1:7">
      <c r="A55" s="1" t="s">
        <v>20</v>
      </c>
      <c r="B55" s="1" t="s">
        <v>75</v>
      </c>
      <c r="C55" s="2">
        <f t="shared" si="0"/>
        <v>19000</v>
      </c>
      <c r="D55" s="3">
        <v>3.8807999999999998</v>
      </c>
      <c r="E55" s="3" t="s">
        <v>82</v>
      </c>
      <c r="F55" s="4">
        <v>42307</v>
      </c>
      <c r="G55" s="1" t="s">
        <v>86</v>
      </c>
    </row>
    <row r="56" spans="1:7">
      <c r="A56" s="1" t="s">
        <v>21</v>
      </c>
      <c r="B56" s="1" t="s">
        <v>76</v>
      </c>
      <c r="C56" s="2">
        <f>3000000/D56</f>
        <v>2000000</v>
      </c>
      <c r="D56" s="3">
        <v>1.5</v>
      </c>
      <c r="E56" s="3" t="s">
        <v>83</v>
      </c>
      <c r="F56" s="4">
        <v>40322</v>
      </c>
      <c r="G56" s="1" t="s">
        <v>85</v>
      </c>
    </row>
    <row r="57" spans="1:7">
      <c r="A57" s="1" t="s">
        <v>22</v>
      </c>
      <c r="B57" s="1" t="s">
        <v>77</v>
      </c>
      <c r="C57" s="5">
        <f>C56-1000000</f>
        <v>1000000</v>
      </c>
      <c r="D57" s="3">
        <v>3.5</v>
      </c>
      <c r="E57" s="3" t="s">
        <v>83</v>
      </c>
      <c r="F57" s="4">
        <v>41167</v>
      </c>
      <c r="G57" s="1" t="s">
        <v>85</v>
      </c>
    </row>
    <row r="59" spans="1:7">
      <c r="A59" s="1" t="s">
        <v>79</v>
      </c>
      <c r="C59" s="5">
        <v>231500</v>
      </c>
    </row>
    <row r="61" spans="1:7">
      <c r="D61" s="6"/>
      <c r="E61" s="6"/>
      <c r="F61" s="7"/>
    </row>
    <row r="63" spans="1:7">
      <c r="F63" s="7"/>
    </row>
    <row r="64" spans="1:7">
      <c r="F64" s="7"/>
    </row>
    <row r="65" spans="4:6">
      <c r="F65" s="7"/>
    </row>
    <row r="66" spans="4:6">
      <c r="D66" s="7"/>
      <c r="E66" s="7"/>
      <c r="F66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OPS</vt:lpstr>
      <vt:lpstr>R&amp;D</vt:lpstr>
      <vt:lpstr>Parent Cap 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Keyvan Firouzi</dc:creator>
  <cp:lastModifiedBy>Keyvan Firouzi</cp:lastModifiedBy>
  <dcterms:created xsi:type="dcterms:W3CDTF">2016-07-31T21:10:43Z</dcterms:created>
  <dcterms:modified xsi:type="dcterms:W3CDTF">2016-08-06T01:34:39Z</dcterms:modified>
</cp:coreProperties>
</file>